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fatih.duymaz\Desktop\KA-107 Gelen Öğrenci Değerlendirme (silinecek)\FAS Değerlendirme\"/>
    </mc:Choice>
  </mc:AlternateContent>
  <xr:revisionPtr revIDLastSave="0" documentId="13_ncr:1_{23741B41-CE8B-4672-B42C-84C4E54E19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e-Assesment Results" sheetId="8" r:id="rId1"/>
    <sheet name="Transcripts of Records (GPA)" sheetId="7" r:id="rId2"/>
    <sheet name="Language Exam Scores" sheetId="9" r:id="rId3"/>
  </sheets>
  <definedNames>
    <definedName name="_xlnm._FilterDatabase" localSheetId="2" hidden="1">'Language Exam Scores'!$B$4:$E$13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8" l="1"/>
  <c r="N12" i="8" s="1"/>
  <c r="G12" i="8"/>
  <c r="H12" i="8" s="1"/>
  <c r="R12" i="8" s="1"/>
  <c r="M11" i="8"/>
  <c r="N11" i="8" s="1"/>
  <c r="H11" i="8"/>
  <c r="R11" i="8" s="1"/>
  <c r="G11" i="8"/>
  <c r="M10" i="8"/>
  <c r="N10" i="8" s="1"/>
  <c r="G10" i="8"/>
  <c r="H10" i="8" s="1"/>
  <c r="R10" i="8" s="1"/>
  <c r="N9" i="8"/>
  <c r="M9" i="8"/>
  <c r="G9" i="8"/>
  <c r="H9" i="8" s="1"/>
  <c r="R9" i="8" s="1"/>
  <c r="N8" i="8"/>
  <c r="M8" i="8"/>
  <c r="G8" i="8"/>
  <c r="H8" i="8" s="1"/>
  <c r="R8" i="8" s="1"/>
  <c r="M7" i="8"/>
  <c r="N7" i="8" s="1"/>
  <c r="H7" i="8"/>
  <c r="R7" i="8" s="1"/>
  <c r="G7" i="8"/>
  <c r="M6" i="8"/>
  <c r="N6" i="8" s="1"/>
  <c r="H6" i="8"/>
  <c r="R6" i="8" s="1"/>
  <c r="G6" i="8"/>
  <c r="AA30" i="7" l="1"/>
  <c r="AA31" i="7" s="1"/>
  <c r="W36" i="7"/>
  <c r="W37" i="7" s="1"/>
  <c r="S30" i="7"/>
  <c r="S31" i="7" s="1"/>
  <c r="O30" i="7"/>
  <c r="O31" i="7" s="1"/>
  <c r="K41" i="7"/>
  <c r="K42" i="7" s="1"/>
  <c r="G32" i="7"/>
  <c r="G33" i="7" s="1"/>
  <c r="C41" i="7" l="1"/>
  <c r="C42" i="7" s="1"/>
</calcChain>
</file>

<file path=xl/sharedStrings.xml><?xml version="1.0" encoding="utf-8"?>
<sst xmlns="http://schemas.openxmlformats.org/spreadsheetml/2006/main" count="194" uniqueCount="61">
  <si>
    <t>Semester</t>
  </si>
  <si>
    <t xml:space="preserve">1,2,3,4 </t>
  </si>
  <si>
    <t>Course No</t>
  </si>
  <si>
    <t>Grade</t>
  </si>
  <si>
    <t>Total</t>
  </si>
  <si>
    <t>Grade Point Average</t>
  </si>
  <si>
    <t>GPA</t>
  </si>
  <si>
    <t>AMAL BOUDIR</t>
  </si>
  <si>
    <t>MARIAM AIT JEDDI</t>
  </si>
  <si>
    <t>ROQAYA DIYAB</t>
  </si>
  <si>
    <t>ABDESSALAM HOUAS</t>
  </si>
  <si>
    <t>SOUKAINA MAZOUZI</t>
  </si>
  <si>
    <t>1 , 2</t>
  </si>
  <si>
    <t>3 , 4</t>
  </si>
  <si>
    <t>SAFIA BAANTAR</t>
  </si>
  <si>
    <t>SOUKAINA</t>
  </si>
  <si>
    <t>MAZOUZI</t>
  </si>
  <si>
    <t xml:space="preserve">AMAL </t>
  </si>
  <si>
    <t>BOUDIR</t>
  </si>
  <si>
    <t>ROQAYA</t>
  </si>
  <si>
    <t>DIYAB</t>
  </si>
  <si>
    <t>SAFIA</t>
  </si>
  <si>
    <t>BAANTAR</t>
  </si>
  <si>
    <t>MARIAM</t>
  </si>
  <si>
    <t>AIT JEDDI</t>
  </si>
  <si>
    <t>ABDESSALAM</t>
  </si>
  <si>
    <t>HOUAS</t>
  </si>
  <si>
    <t>YASSIR</t>
  </si>
  <si>
    <t>CHAHIDI</t>
  </si>
  <si>
    <t>YASSIR CHAHIDI</t>
  </si>
  <si>
    <t>Department</t>
  </si>
  <si>
    <t>Islamic Banking and Finance</t>
  </si>
  <si>
    <t>Study Cycle</t>
  </si>
  <si>
    <t>Master</t>
  </si>
  <si>
    <t>2019-2020 Spring Semester Erasmus ICM  - Ibn Zohr University to IZU Islamic Banking and Finance Master Students Pre Assesment Results</t>
  </si>
  <si>
    <t>Name</t>
  </si>
  <si>
    <t>Last Name</t>
  </si>
  <si>
    <t>Weight (%)</t>
  </si>
  <si>
    <t>Out of Hundred</t>
  </si>
  <si>
    <t>Calculated</t>
  </si>
  <si>
    <t>Academic Success Level</t>
  </si>
  <si>
    <t>Language Level</t>
  </si>
  <si>
    <t>Type</t>
  </si>
  <si>
    <t>University Language Exam</t>
  </si>
  <si>
    <t>English</t>
  </si>
  <si>
    <t>Language</t>
  </si>
  <si>
    <t>Point</t>
  </si>
  <si>
    <t>Disability Status</t>
  </si>
  <si>
    <t>Before Participation</t>
  </si>
  <si>
    <t>Participation in Home Country (Turkish Citizenship)</t>
  </si>
  <si>
    <t>Score</t>
  </si>
  <si>
    <t>Pre-Assessment Score (of 100)</t>
  </si>
  <si>
    <t>English Language Exam 4.11.2019 Results</t>
  </si>
  <si>
    <t>No</t>
  </si>
  <si>
    <t>Applicant 1</t>
  </si>
  <si>
    <t>Applicant 2</t>
  </si>
  <si>
    <t>Applicant 3</t>
  </si>
  <si>
    <t>Applicant 4</t>
  </si>
  <si>
    <t>Applicant 5</t>
  </si>
  <si>
    <t>Applicant 6</t>
  </si>
  <si>
    <t>Applicant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</si>
</sst>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30908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31">
    <xf numFmtId="0" fontId="0" fillId="0" borderId="0" xfId="0"/>
    <xf numFmtId="0" fontId="2" fillId="2" borderId="1" xfId="1" applyBorder="1" applyAlignment="1">
      <alignment horizontal="center"/>
    </xf>
    <xf numFmtId="0" fontId="4" fillId="4" borderId="1" xfId="3" applyBorder="1" applyAlignment="1">
      <alignment horizontal="center"/>
    </xf>
    <xf numFmtId="0" fontId="2" fillId="2" borderId="1" xfId="1" applyBorder="1" applyAlignment="1">
      <alignment horizontal="center"/>
    </xf>
    <xf numFmtId="0" fontId="3" fillId="3" borderId="1" xfId="2" applyBorder="1" applyAlignment="1">
      <alignment horizontal="center"/>
    </xf>
    <xf numFmtId="0" fontId="3" fillId="3" borderId="1" xfId="2" applyBorder="1" applyAlignment="1">
      <alignment horizontal="center"/>
    </xf>
    <xf numFmtId="0" fontId="3" fillId="3" borderId="1" xfId="2" applyBorder="1"/>
    <xf numFmtId="16" fontId="2" fillId="2" borderId="1" xfId="1" applyNumberFormat="1" applyBorder="1" applyAlignment="1">
      <alignment horizontal="center"/>
    </xf>
    <xf numFmtId="164" fontId="3" fillId="3" borderId="1" xfId="2" applyNumberFormat="1" applyBorder="1"/>
    <xf numFmtId="164" fontId="3" fillId="3" borderId="1" xfId="2" applyNumberForma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 readingOrder="1"/>
    </xf>
    <xf numFmtId="0" fontId="5" fillId="5" borderId="4" xfId="0" applyFont="1" applyFill="1" applyBorder="1" applyAlignment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 wrapText="1" readingOrder="1"/>
    </xf>
    <xf numFmtId="0" fontId="1" fillId="7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</cellXfs>
  <cellStyles count="4"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colors>
    <mruColors>
      <color rgb="FFFFFF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287A-BEA5-4DB2-A8E4-6B2DBEB91A12}">
  <dimension ref="A1:R12"/>
  <sheetViews>
    <sheetView tabSelected="1" workbookViewId="0">
      <selection activeCell="H19" sqref="H19"/>
    </sheetView>
  </sheetViews>
  <sheetFormatPr defaultRowHeight="15" x14ac:dyDescent="0.25"/>
  <cols>
    <col min="1" max="1" width="12.85546875" bestFit="1" customWidth="1"/>
    <col min="2" max="2" width="9.5703125" bestFit="1" customWidth="1"/>
    <col min="3" max="3" width="26.140625" bestFit="1" customWidth="1"/>
    <col min="4" max="4" width="11.140625" bestFit="1" customWidth="1"/>
    <col min="8" max="8" width="10.28515625" bestFit="1" customWidth="1"/>
    <col min="9" max="9" width="24.28515625" bestFit="1" customWidth="1"/>
    <col min="14" max="14" width="10.28515625" bestFit="1" customWidth="1"/>
    <col min="15" max="15" width="14.85546875" customWidth="1"/>
    <col min="16" max="16" width="12.42578125" customWidth="1"/>
    <col min="17" max="17" width="24.42578125" customWidth="1"/>
    <col min="18" max="18" width="15.42578125" customWidth="1"/>
  </cols>
  <sheetData>
    <row r="1" spans="1:18" x14ac:dyDescent="0.25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1" t="s">
        <v>35</v>
      </c>
      <c r="B3" s="11" t="s">
        <v>36</v>
      </c>
      <c r="C3" s="19" t="s">
        <v>30</v>
      </c>
      <c r="D3" s="19" t="s">
        <v>32</v>
      </c>
      <c r="E3" s="10" t="s">
        <v>40</v>
      </c>
      <c r="F3" s="10"/>
      <c r="G3" s="10"/>
      <c r="H3" s="10"/>
      <c r="I3" s="10" t="s">
        <v>41</v>
      </c>
      <c r="J3" s="10"/>
      <c r="K3" s="10"/>
      <c r="L3" s="10"/>
      <c r="M3" s="10"/>
      <c r="N3" s="10"/>
      <c r="O3" s="11" t="s">
        <v>47</v>
      </c>
      <c r="P3" s="11" t="s">
        <v>48</v>
      </c>
      <c r="Q3" s="11" t="s">
        <v>49</v>
      </c>
      <c r="R3" s="11" t="s">
        <v>51</v>
      </c>
    </row>
    <row r="4" spans="1:18" ht="15" customHeight="1" x14ac:dyDescent="0.25">
      <c r="A4" s="11"/>
      <c r="B4" s="11"/>
      <c r="C4" s="21"/>
      <c r="D4" s="21"/>
      <c r="E4" s="12" t="s">
        <v>6</v>
      </c>
      <c r="F4" s="12" t="s">
        <v>37</v>
      </c>
      <c r="G4" s="12" t="s">
        <v>38</v>
      </c>
      <c r="H4" s="12" t="s">
        <v>39</v>
      </c>
      <c r="I4" s="11" t="s">
        <v>42</v>
      </c>
      <c r="J4" s="12" t="s">
        <v>45</v>
      </c>
      <c r="K4" s="12" t="s">
        <v>46</v>
      </c>
      <c r="L4" s="12" t="s">
        <v>37</v>
      </c>
      <c r="M4" s="12" t="s">
        <v>38</v>
      </c>
      <c r="N4" s="12" t="s">
        <v>39</v>
      </c>
      <c r="O4" s="11"/>
      <c r="P4" s="11"/>
      <c r="Q4" s="11"/>
      <c r="R4" s="11"/>
    </row>
    <row r="5" spans="1:18" x14ac:dyDescent="0.25">
      <c r="A5" s="11"/>
      <c r="B5" s="11"/>
      <c r="C5" s="20"/>
      <c r="D5" s="20"/>
      <c r="E5" s="12"/>
      <c r="F5" s="12"/>
      <c r="G5" s="12"/>
      <c r="H5" s="12"/>
      <c r="I5" s="11"/>
      <c r="J5" s="12"/>
      <c r="K5" s="12"/>
      <c r="L5" s="12"/>
      <c r="M5" s="12"/>
      <c r="N5" s="12"/>
      <c r="O5" s="11"/>
      <c r="P5" s="11"/>
      <c r="Q5" s="11"/>
      <c r="R5" s="11"/>
    </row>
    <row r="6" spans="1:18" x14ac:dyDescent="0.25">
      <c r="A6" s="13" t="s">
        <v>15</v>
      </c>
      <c r="B6" s="13" t="s">
        <v>16</v>
      </c>
      <c r="C6" s="14" t="s">
        <v>31</v>
      </c>
      <c r="D6" s="14" t="s">
        <v>33</v>
      </c>
      <c r="E6" s="14">
        <v>13.595800000000001</v>
      </c>
      <c r="F6" s="14">
        <v>60</v>
      </c>
      <c r="G6" s="14">
        <f t="shared" ref="G6:G12" si="0">E6*5</f>
        <v>67.978999999999999</v>
      </c>
      <c r="H6" s="14">
        <f t="shared" ref="H6:H12" si="1">G6*0.6</f>
        <v>40.787399999999998</v>
      </c>
      <c r="I6" s="14" t="s">
        <v>43</v>
      </c>
      <c r="J6" s="14" t="s">
        <v>44</v>
      </c>
      <c r="K6" s="14">
        <v>15</v>
      </c>
      <c r="L6" s="14">
        <v>40</v>
      </c>
      <c r="M6" s="14">
        <f t="shared" ref="M6:M12" si="2">K6*5</f>
        <v>75</v>
      </c>
      <c r="N6" s="14">
        <f t="shared" ref="N6:N12" si="3">M6*0.4</f>
        <v>30</v>
      </c>
      <c r="O6" s="14"/>
      <c r="P6" s="15"/>
      <c r="Q6" s="14"/>
      <c r="R6" s="14">
        <f t="shared" ref="R6:R12" si="4">H6+N6</f>
        <v>70.787399999999991</v>
      </c>
    </row>
    <row r="7" spans="1:18" x14ac:dyDescent="0.25">
      <c r="A7" s="13" t="s">
        <v>17</v>
      </c>
      <c r="B7" s="13" t="s">
        <v>18</v>
      </c>
      <c r="C7" s="14" t="s">
        <v>31</v>
      </c>
      <c r="D7" s="14" t="s">
        <v>33</v>
      </c>
      <c r="E7" s="14">
        <v>13.487500000000001</v>
      </c>
      <c r="F7" s="14">
        <v>60</v>
      </c>
      <c r="G7" s="14">
        <f t="shared" si="0"/>
        <v>67.4375</v>
      </c>
      <c r="H7" s="14">
        <f t="shared" si="1"/>
        <v>40.462499999999999</v>
      </c>
      <c r="I7" s="14" t="s">
        <v>43</v>
      </c>
      <c r="J7" s="14" t="s">
        <v>44</v>
      </c>
      <c r="K7" s="14">
        <v>15</v>
      </c>
      <c r="L7" s="14">
        <v>40</v>
      </c>
      <c r="M7" s="14">
        <f t="shared" si="2"/>
        <v>75</v>
      </c>
      <c r="N7" s="14">
        <f t="shared" si="3"/>
        <v>30</v>
      </c>
      <c r="O7" s="14"/>
      <c r="P7" s="14"/>
      <c r="Q7" s="14"/>
      <c r="R7" s="14">
        <f t="shared" si="4"/>
        <v>70.462500000000006</v>
      </c>
    </row>
    <row r="8" spans="1:18" x14ac:dyDescent="0.25">
      <c r="A8" s="16" t="s">
        <v>19</v>
      </c>
      <c r="B8" s="16" t="s">
        <v>20</v>
      </c>
      <c r="C8" s="22" t="s">
        <v>31</v>
      </c>
      <c r="D8" s="22" t="s">
        <v>33</v>
      </c>
      <c r="E8" s="17">
        <v>14.3514</v>
      </c>
      <c r="F8" s="17">
        <v>60</v>
      </c>
      <c r="G8" s="17">
        <f t="shared" si="0"/>
        <v>71.757000000000005</v>
      </c>
      <c r="H8" s="17">
        <f t="shared" si="1"/>
        <v>43.054200000000002</v>
      </c>
      <c r="I8" s="23" t="s">
        <v>43</v>
      </c>
      <c r="J8" s="23" t="s">
        <v>44</v>
      </c>
      <c r="K8" s="17">
        <v>13</v>
      </c>
      <c r="L8" s="17">
        <v>40</v>
      </c>
      <c r="M8" s="17">
        <f t="shared" si="2"/>
        <v>65</v>
      </c>
      <c r="N8" s="17">
        <f t="shared" si="3"/>
        <v>26</v>
      </c>
      <c r="O8" s="17"/>
      <c r="P8" s="18"/>
      <c r="Q8" s="17"/>
      <c r="R8" s="17">
        <f t="shared" si="4"/>
        <v>69.054200000000009</v>
      </c>
    </row>
    <row r="9" spans="1:18" x14ac:dyDescent="0.25">
      <c r="A9" s="16" t="s">
        <v>21</v>
      </c>
      <c r="B9" s="16" t="s">
        <v>22</v>
      </c>
      <c r="C9" s="22" t="s">
        <v>31</v>
      </c>
      <c r="D9" s="22" t="s">
        <v>33</v>
      </c>
      <c r="E9" s="17">
        <v>13.6701</v>
      </c>
      <c r="F9" s="17">
        <v>60</v>
      </c>
      <c r="G9" s="17">
        <f t="shared" si="0"/>
        <v>68.350499999999997</v>
      </c>
      <c r="H9" s="17">
        <f t="shared" si="1"/>
        <v>41.010299999999994</v>
      </c>
      <c r="I9" s="23" t="s">
        <v>43</v>
      </c>
      <c r="J9" s="23" t="s">
        <v>44</v>
      </c>
      <c r="K9" s="17">
        <v>14</v>
      </c>
      <c r="L9" s="17">
        <v>40</v>
      </c>
      <c r="M9" s="17">
        <f t="shared" si="2"/>
        <v>70</v>
      </c>
      <c r="N9" s="17">
        <f t="shared" si="3"/>
        <v>28</v>
      </c>
      <c r="O9" s="17"/>
      <c r="P9" s="17"/>
      <c r="Q9" s="17"/>
      <c r="R9" s="17">
        <f t="shared" si="4"/>
        <v>69.010300000000001</v>
      </c>
    </row>
    <row r="10" spans="1:18" x14ac:dyDescent="0.25">
      <c r="A10" s="16" t="s">
        <v>23</v>
      </c>
      <c r="B10" s="16" t="s">
        <v>24</v>
      </c>
      <c r="C10" s="22" t="s">
        <v>31</v>
      </c>
      <c r="D10" s="22" t="s">
        <v>33</v>
      </c>
      <c r="E10" s="17">
        <v>13.3514</v>
      </c>
      <c r="F10" s="17">
        <v>60</v>
      </c>
      <c r="G10" s="17">
        <f t="shared" si="0"/>
        <v>66.757000000000005</v>
      </c>
      <c r="H10" s="17">
        <f t="shared" si="1"/>
        <v>40.054200000000002</v>
      </c>
      <c r="I10" s="23" t="s">
        <v>43</v>
      </c>
      <c r="J10" s="23" t="s">
        <v>44</v>
      </c>
      <c r="K10" s="17">
        <v>14</v>
      </c>
      <c r="L10" s="17">
        <v>40</v>
      </c>
      <c r="M10" s="17">
        <f t="shared" si="2"/>
        <v>70</v>
      </c>
      <c r="N10" s="17">
        <f t="shared" si="3"/>
        <v>28</v>
      </c>
      <c r="O10" s="17"/>
      <c r="P10" s="17"/>
      <c r="Q10" s="17"/>
      <c r="R10" s="17">
        <f t="shared" si="4"/>
        <v>68.054200000000009</v>
      </c>
    </row>
    <row r="11" spans="1:18" x14ac:dyDescent="0.25">
      <c r="A11" s="16" t="s">
        <v>25</v>
      </c>
      <c r="B11" s="16" t="s">
        <v>26</v>
      </c>
      <c r="C11" s="22" t="s">
        <v>31</v>
      </c>
      <c r="D11" s="22" t="s">
        <v>33</v>
      </c>
      <c r="E11" s="17">
        <v>12.877700000000001</v>
      </c>
      <c r="F11" s="17">
        <v>60</v>
      </c>
      <c r="G11" s="17">
        <f t="shared" si="0"/>
        <v>64.388500000000008</v>
      </c>
      <c r="H11" s="17">
        <f t="shared" si="1"/>
        <v>38.633100000000006</v>
      </c>
      <c r="I11" s="23" t="s">
        <v>43</v>
      </c>
      <c r="J11" s="23" t="s">
        <v>44</v>
      </c>
      <c r="K11" s="17">
        <v>14</v>
      </c>
      <c r="L11" s="17">
        <v>40</v>
      </c>
      <c r="M11" s="17">
        <f t="shared" si="2"/>
        <v>70</v>
      </c>
      <c r="N11" s="17">
        <f t="shared" si="3"/>
        <v>28</v>
      </c>
      <c r="O11" s="17"/>
      <c r="P11" s="17"/>
      <c r="Q11" s="17"/>
      <c r="R11" s="17">
        <f t="shared" si="4"/>
        <v>66.633100000000013</v>
      </c>
    </row>
    <row r="12" spans="1:18" x14ac:dyDescent="0.25">
      <c r="A12" s="16" t="s">
        <v>27</v>
      </c>
      <c r="B12" s="16" t="s">
        <v>28</v>
      </c>
      <c r="C12" s="22" t="s">
        <v>31</v>
      </c>
      <c r="D12" s="22" t="s">
        <v>33</v>
      </c>
      <c r="E12" s="17">
        <v>12.918200000000001</v>
      </c>
      <c r="F12" s="17">
        <v>60</v>
      </c>
      <c r="G12" s="17">
        <f t="shared" si="0"/>
        <v>64.591000000000008</v>
      </c>
      <c r="H12" s="17">
        <f t="shared" si="1"/>
        <v>38.754600000000003</v>
      </c>
      <c r="I12" s="23" t="s">
        <v>43</v>
      </c>
      <c r="J12" s="23" t="s">
        <v>44</v>
      </c>
      <c r="K12" s="17">
        <v>13</v>
      </c>
      <c r="L12" s="17">
        <v>40</v>
      </c>
      <c r="M12" s="17">
        <f t="shared" si="2"/>
        <v>65</v>
      </c>
      <c r="N12" s="17">
        <f t="shared" si="3"/>
        <v>26</v>
      </c>
      <c r="O12" s="17"/>
      <c r="P12" s="18"/>
      <c r="Q12" s="17"/>
      <c r="R12" s="17">
        <f t="shared" si="4"/>
        <v>64.754600000000011</v>
      </c>
    </row>
  </sheetData>
  <mergeCells count="21">
    <mergeCell ref="L4:L5"/>
    <mergeCell ref="M4:M5"/>
    <mergeCell ref="N4:N5"/>
    <mergeCell ref="C3:C5"/>
    <mergeCell ref="D3:D5"/>
    <mergeCell ref="F4:F5"/>
    <mergeCell ref="G4:G5"/>
    <mergeCell ref="H4:H5"/>
    <mergeCell ref="I4:I5"/>
    <mergeCell ref="J4:J5"/>
    <mergeCell ref="K4:K5"/>
    <mergeCell ref="A1:R2"/>
    <mergeCell ref="A3:A5"/>
    <mergeCell ref="B3:B5"/>
    <mergeCell ref="E3:H3"/>
    <mergeCell ref="I3:N3"/>
    <mergeCell ref="O3:O5"/>
    <mergeCell ref="P3:P5"/>
    <mergeCell ref="Q3:Q5"/>
    <mergeCell ref="R3:R5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B21C-D7E4-42BF-BCFF-4DC585C42CB1}">
  <dimension ref="A1:AA42"/>
  <sheetViews>
    <sheetView zoomScaleNormal="100" workbookViewId="0">
      <selection activeCell="Y2" sqref="Y2:AA2"/>
    </sheetView>
  </sheetViews>
  <sheetFormatPr defaultRowHeight="15" x14ac:dyDescent="0.25"/>
  <cols>
    <col min="1" max="1" width="9.42578125" bestFit="1" customWidth="1"/>
    <col min="2" max="2" width="10.140625" bestFit="1" customWidth="1"/>
    <col min="3" max="3" width="12" bestFit="1" customWidth="1"/>
    <col min="5" max="5" width="9.42578125" bestFit="1" customWidth="1"/>
    <col min="6" max="6" width="10.140625" bestFit="1" customWidth="1"/>
    <col min="7" max="7" width="8" bestFit="1" customWidth="1"/>
    <col min="9" max="9" width="9.42578125" bestFit="1" customWidth="1"/>
    <col min="10" max="10" width="10.140625" bestFit="1" customWidth="1"/>
    <col min="11" max="11" width="12" bestFit="1" customWidth="1"/>
    <col min="13" max="13" width="9.42578125" bestFit="1" customWidth="1"/>
    <col min="14" max="14" width="10.140625" bestFit="1" customWidth="1"/>
    <col min="15" max="15" width="7.7109375" customWidth="1"/>
    <col min="17" max="17" width="9.42578125" bestFit="1" customWidth="1"/>
    <col min="18" max="18" width="10.140625" bestFit="1" customWidth="1"/>
    <col min="19" max="19" width="12" bestFit="1" customWidth="1"/>
    <col min="21" max="21" width="9.42578125" bestFit="1" customWidth="1"/>
    <col min="22" max="22" width="10.140625" bestFit="1" customWidth="1"/>
    <col min="23" max="23" width="10" bestFit="1" customWidth="1"/>
    <col min="25" max="25" width="9.42578125" bestFit="1" customWidth="1"/>
    <col min="26" max="26" width="10.140625" bestFit="1" customWidth="1"/>
    <col min="27" max="27" width="12" bestFit="1" customWidth="1"/>
  </cols>
  <sheetData>
    <row r="1" spans="1:27" x14ac:dyDescent="0.25">
      <c r="A1" s="1" t="s">
        <v>54</v>
      </c>
      <c r="B1" s="1"/>
      <c r="C1" s="1"/>
      <c r="E1" s="1" t="s">
        <v>55</v>
      </c>
      <c r="F1" s="1"/>
      <c r="G1" s="1"/>
      <c r="I1" s="1" t="s">
        <v>56</v>
      </c>
      <c r="J1" s="1"/>
      <c r="K1" s="1"/>
      <c r="M1" s="1" t="s">
        <v>57</v>
      </c>
      <c r="N1" s="1"/>
      <c r="O1" s="1"/>
      <c r="Q1" s="1" t="s">
        <v>58</v>
      </c>
      <c r="R1" s="1"/>
      <c r="S1" s="1"/>
      <c r="U1" s="1" t="s">
        <v>59</v>
      </c>
      <c r="V1" s="1"/>
      <c r="W1" s="1"/>
      <c r="Y1" s="1" t="s">
        <v>60</v>
      </c>
      <c r="Z1" s="1"/>
      <c r="AA1" s="1"/>
    </row>
    <row r="2" spans="1:27" x14ac:dyDescent="0.25">
      <c r="A2" s="1" t="s">
        <v>8</v>
      </c>
      <c r="B2" s="1"/>
      <c r="C2" s="1"/>
      <c r="E2" s="1" t="s">
        <v>7</v>
      </c>
      <c r="F2" s="1"/>
      <c r="G2" s="1"/>
      <c r="I2" s="1" t="s">
        <v>9</v>
      </c>
      <c r="J2" s="1"/>
      <c r="K2" s="1"/>
      <c r="M2" s="1" t="s">
        <v>10</v>
      </c>
      <c r="N2" s="1"/>
      <c r="O2" s="1"/>
      <c r="Q2" s="1" t="s">
        <v>11</v>
      </c>
      <c r="R2" s="1"/>
      <c r="S2" s="1"/>
      <c r="U2" s="1" t="s">
        <v>14</v>
      </c>
      <c r="V2" s="1"/>
      <c r="W2" s="1"/>
      <c r="Y2" s="1" t="s">
        <v>29</v>
      </c>
      <c r="Z2" s="1"/>
      <c r="AA2" s="1"/>
    </row>
    <row r="3" spans="1:27" x14ac:dyDescent="0.25">
      <c r="A3" s="2" t="s">
        <v>0</v>
      </c>
      <c r="B3" s="2" t="s">
        <v>2</v>
      </c>
      <c r="C3" s="2" t="s">
        <v>3</v>
      </c>
      <c r="E3" s="2" t="s">
        <v>0</v>
      </c>
      <c r="F3" s="2" t="s">
        <v>2</v>
      </c>
      <c r="G3" s="2" t="s">
        <v>3</v>
      </c>
      <c r="I3" s="2" t="s">
        <v>0</v>
      </c>
      <c r="J3" s="2" t="s">
        <v>2</v>
      </c>
      <c r="K3" s="2" t="s">
        <v>3</v>
      </c>
      <c r="M3" s="2" t="s">
        <v>0</v>
      </c>
      <c r="N3" s="2" t="s">
        <v>2</v>
      </c>
      <c r="O3" s="2" t="s">
        <v>3</v>
      </c>
      <c r="Q3" s="2" t="s">
        <v>0</v>
      </c>
      <c r="R3" s="2" t="s">
        <v>2</v>
      </c>
      <c r="S3" s="2" t="s">
        <v>3</v>
      </c>
      <c r="U3" s="2" t="s">
        <v>0</v>
      </c>
      <c r="V3" s="2" t="s">
        <v>2</v>
      </c>
      <c r="W3" s="2" t="s">
        <v>3</v>
      </c>
      <c r="Y3" s="2" t="s">
        <v>0</v>
      </c>
      <c r="Z3" s="2" t="s">
        <v>2</v>
      </c>
      <c r="AA3" s="2" t="s">
        <v>3</v>
      </c>
    </row>
    <row r="4" spans="1:27" x14ac:dyDescent="0.25">
      <c r="A4" s="3">
        <v>1</v>
      </c>
      <c r="B4" s="3">
        <v>1</v>
      </c>
      <c r="C4" s="3">
        <v>15</v>
      </c>
      <c r="E4" s="3">
        <v>1</v>
      </c>
      <c r="F4" s="3">
        <v>1</v>
      </c>
      <c r="G4" s="3">
        <v>12.66</v>
      </c>
      <c r="I4" s="3">
        <v>1</v>
      </c>
      <c r="J4" s="3">
        <v>1</v>
      </c>
      <c r="K4" s="3">
        <v>15</v>
      </c>
      <c r="M4" s="7" t="s">
        <v>12</v>
      </c>
      <c r="N4" s="3">
        <v>1</v>
      </c>
      <c r="O4" s="3">
        <v>8.15</v>
      </c>
      <c r="Q4" s="3" t="s">
        <v>1</v>
      </c>
      <c r="R4" s="3">
        <v>1</v>
      </c>
      <c r="S4" s="3">
        <v>14.4</v>
      </c>
      <c r="U4" s="7" t="s">
        <v>12</v>
      </c>
      <c r="V4" s="3">
        <v>1</v>
      </c>
      <c r="W4" s="3">
        <v>15.33</v>
      </c>
      <c r="Y4" s="3">
        <v>1</v>
      </c>
      <c r="Z4" s="3">
        <v>1</v>
      </c>
      <c r="AA4" s="3">
        <v>13.92</v>
      </c>
    </row>
    <row r="5" spans="1:27" x14ac:dyDescent="0.25">
      <c r="A5" s="3">
        <v>1</v>
      </c>
      <c r="B5" s="3">
        <v>2</v>
      </c>
      <c r="C5" s="3">
        <v>16</v>
      </c>
      <c r="E5" s="3">
        <v>1</v>
      </c>
      <c r="F5" s="3">
        <v>2</v>
      </c>
      <c r="G5" s="3">
        <v>14.16</v>
      </c>
      <c r="I5" s="3">
        <v>1</v>
      </c>
      <c r="J5" s="3">
        <v>2</v>
      </c>
      <c r="K5" s="3">
        <v>16</v>
      </c>
      <c r="M5" s="7" t="s">
        <v>12</v>
      </c>
      <c r="N5" s="3">
        <v>2</v>
      </c>
      <c r="O5" s="3">
        <v>10.64</v>
      </c>
      <c r="Q5" s="3" t="s">
        <v>1</v>
      </c>
      <c r="R5" s="3">
        <v>2</v>
      </c>
      <c r="S5" s="3">
        <v>15.12</v>
      </c>
      <c r="U5" s="7" t="s">
        <v>12</v>
      </c>
      <c r="V5" s="3">
        <v>2</v>
      </c>
      <c r="W5" s="3">
        <v>15.71</v>
      </c>
      <c r="Y5" s="3">
        <v>1</v>
      </c>
      <c r="Z5" s="3">
        <v>2</v>
      </c>
      <c r="AA5" s="3">
        <v>13.5</v>
      </c>
    </row>
    <row r="6" spans="1:27" x14ac:dyDescent="0.25">
      <c r="A6" s="3">
        <v>1</v>
      </c>
      <c r="B6" s="3">
        <v>3</v>
      </c>
      <c r="C6" s="3">
        <v>19</v>
      </c>
      <c r="E6" s="3">
        <v>1</v>
      </c>
      <c r="F6" s="3">
        <v>3</v>
      </c>
      <c r="G6" s="3">
        <v>12</v>
      </c>
      <c r="I6" s="3">
        <v>1</v>
      </c>
      <c r="J6" s="3">
        <v>3</v>
      </c>
      <c r="K6" s="3">
        <v>13</v>
      </c>
      <c r="M6" s="7" t="s">
        <v>12</v>
      </c>
      <c r="N6" s="3">
        <v>3</v>
      </c>
      <c r="O6" s="3">
        <v>14.05</v>
      </c>
      <c r="Q6" s="3" t="s">
        <v>1</v>
      </c>
      <c r="R6" s="3">
        <v>3</v>
      </c>
      <c r="S6" s="3">
        <v>12.625</v>
      </c>
      <c r="U6" s="7" t="s">
        <v>12</v>
      </c>
      <c r="V6" s="3">
        <v>3</v>
      </c>
      <c r="W6" s="3">
        <v>10.58</v>
      </c>
      <c r="Y6" s="3">
        <v>1</v>
      </c>
      <c r="Z6" s="3">
        <v>3</v>
      </c>
      <c r="AA6" s="3">
        <v>14.68</v>
      </c>
    </row>
    <row r="7" spans="1:27" x14ac:dyDescent="0.25">
      <c r="A7" s="3">
        <v>1</v>
      </c>
      <c r="B7" s="3">
        <v>4</v>
      </c>
      <c r="C7" s="3">
        <v>15</v>
      </c>
      <c r="E7" s="3">
        <v>1</v>
      </c>
      <c r="F7" s="3">
        <v>4</v>
      </c>
      <c r="G7" s="3">
        <v>12.25</v>
      </c>
      <c r="I7" s="3">
        <v>1</v>
      </c>
      <c r="J7" s="3">
        <v>4</v>
      </c>
      <c r="K7" s="3">
        <v>14</v>
      </c>
      <c r="M7" s="7" t="s">
        <v>12</v>
      </c>
      <c r="N7" s="3">
        <v>4</v>
      </c>
      <c r="O7" s="3">
        <v>15.48</v>
      </c>
      <c r="Q7" s="3" t="s">
        <v>1</v>
      </c>
      <c r="R7" s="3">
        <v>4</v>
      </c>
      <c r="S7" s="3">
        <v>16.329999999999998</v>
      </c>
      <c r="U7" s="7" t="s">
        <v>12</v>
      </c>
      <c r="V7" s="3">
        <v>4</v>
      </c>
      <c r="W7" s="3">
        <v>16.54</v>
      </c>
      <c r="Y7" s="3">
        <v>1</v>
      </c>
      <c r="Z7" s="3">
        <v>4</v>
      </c>
      <c r="AA7" s="3">
        <v>13</v>
      </c>
    </row>
    <row r="8" spans="1:27" x14ac:dyDescent="0.25">
      <c r="A8" s="3">
        <v>1</v>
      </c>
      <c r="B8" s="3">
        <v>5</v>
      </c>
      <c r="C8" s="3">
        <v>19</v>
      </c>
      <c r="E8" s="3">
        <v>2</v>
      </c>
      <c r="F8" s="3">
        <v>5</v>
      </c>
      <c r="G8" s="3">
        <v>12</v>
      </c>
      <c r="I8" s="3">
        <v>1</v>
      </c>
      <c r="J8" s="3">
        <v>5</v>
      </c>
      <c r="K8" s="3">
        <v>17</v>
      </c>
      <c r="M8" s="7" t="s">
        <v>12</v>
      </c>
      <c r="N8" s="3">
        <v>5</v>
      </c>
      <c r="O8" s="3">
        <v>12.8</v>
      </c>
      <c r="Q8" s="3" t="s">
        <v>1</v>
      </c>
      <c r="R8" s="3">
        <v>5</v>
      </c>
      <c r="S8" s="3">
        <v>14.275</v>
      </c>
      <c r="U8" s="7" t="s">
        <v>12</v>
      </c>
      <c r="V8" s="3">
        <v>5</v>
      </c>
      <c r="W8" s="3">
        <v>15.83</v>
      </c>
      <c r="Y8" s="3">
        <v>2</v>
      </c>
      <c r="Z8" s="3">
        <v>5</v>
      </c>
      <c r="AA8" s="3">
        <v>9.8000000000000007</v>
      </c>
    </row>
    <row r="9" spans="1:27" x14ac:dyDescent="0.25">
      <c r="A9" s="3">
        <v>1</v>
      </c>
      <c r="B9" s="3">
        <v>6</v>
      </c>
      <c r="C9" s="3">
        <v>16</v>
      </c>
      <c r="E9" s="3">
        <v>2</v>
      </c>
      <c r="F9" s="3">
        <v>6</v>
      </c>
      <c r="G9" s="3">
        <v>12.16</v>
      </c>
      <c r="I9" s="3">
        <v>1</v>
      </c>
      <c r="J9" s="3">
        <v>6</v>
      </c>
      <c r="K9" s="3">
        <v>12</v>
      </c>
      <c r="M9" s="7" t="s">
        <v>12</v>
      </c>
      <c r="N9" s="3">
        <v>6</v>
      </c>
      <c r="O9" s="3">
        <v>12</v>
      </c>
      <c r="Q9" s="3" t="s">
        <v>1</v>
      </c>
      <c r="R9" s="3">
        <v>6</v>
      </c>
      <c r="S9" s="3">
        <v>13.605</v>
      </c>
      <c r="U9" s="7" t="s">
        <v>12</v>
      </c>
      <c r="V9" s="3">
        <v>6</v>
      </c>
      <c r="W9" s="3">
        <v>16.170000000000002</v>
      </c>
      <c r="Y9" s="3">
        <v>2</v>
      </c>
      <c r="Z9" s="3">
        <v>6</v>
      </c>
      <c r="AA9" s="3">
        <v>12.8</v>
      </c>
    </row>
    <row r="10" spans="1:27" x14ac:dyDescent="0.25">
      <c r="A10" s="3">
        <v>1</v>
      </c>
      <c r="B10" s="3">
        <v>7</v>
      </c>
      <c r="C10" s="3">
        <v>19</v>
      </c>
      <c r="E10" s="3">
        <v>2</v>
      </c>
      <c r="F10" s="3">
        <v>7</v>
      </c>
      <c r="G10" s="3">
        <v>13.02</v>
      </c>
      <c r="I10" s="3">
        <v>1</v>
      </c>
      <c r="J10" s="3">
        <v>7</v>
      </c>
      <c r="K10" s="3">
        <v>13</v>
      </c>
      <c r="M10" s="7" t="s">
        <v>12</v>
      </c>
      <c r="N10" s="3">
        <v>7</v>
      </c>
      <c r="O10" s="3">
        <v>12.6</v>
      </c>
      <c r="Q10" s="3" t="s">
        <v>1</v>
      </c>
      <c r="R10" s="3">
        <v>7</v>
      </c>
      <c r="S10" s="3">
        <v>13.685</v>
      </c>
      <c r="U10" s="7" t="s">
        <v>12</v>
      </c>
      <c r="V10" s="3">
        <v>7</v>
      </c>
      <c r="W10" s="3">
        <v>14.33</v>
      </c>
      <c r="Y10" s="3">
        <v>2</v>
      </c>
      <c r="Z10" s="3">
        <v>7</v>
      </c>
      <c r="AA10" s="3">
        <v>12.76</v>
      </c>
    </row>
    <row r="11" spans="1:27" x14ac:dyDescent="0.25">
      <c r="A11" s="3">
        <v>2</v>
      </c>
      <c r="B11" s="3">
        <v>8</v>
      </c>
      <c r="C11" s="3">
        <v>15</v>
      </c>
      <c r="E11" s="3">
        <v>2</v>
      </c>
      <c r="F11" s="3">
        <v>8</v>
      </c>
      <c r="G11" s="3">
        <v>14.1</v>
      </c>
      <c r="I11" s="3">
        <v>2</v>
      </c>
      <c r="J11" s="3">
        <v>8</v>
      </c>
      <c r="K11" s="3">
        <v>15</v>
      </c>
      <c r="M11" s="7" t="s">
        <v>12</v>
      </c>
      <c r="N11" s="3">
        <v>8</v>
      </c>
      <c r="O11" s="3">
        <v>12</v>
      </c>
      <c r="Q11" s="3" t="s">
        <v>1</v>
      </c>
      <c r="R11" s="3">
        <v>8</v>
      </c>
      <c r="S11" s="3">
        <v>12.55</v>
      </c>
      <c r="U11" s="7" t="s">
        <v>12</v>
      </c>
      <c r="V11" s="3">
        <v>8</v>
      </c>
      <c r="W11" s="3">
        <v>15</v>
      </c>
      <c r="Y11" s="3">
        <v>2</v>
      </c>
      <c r="Z11" s="3">
        <v>8</v>
      </c>
      <c r="AA11" s="3">
        <v>12.88</v>
      </c>
    </row>
    <row r="12" spans="1:27" x14ac:dyDescent="0.25">
      <c r="A12" s="3">
        <v>2</v>
      </c>
      <c r="B12" s="3">
        <v>9</v>
      </c>
      <c r="C12" s="3">
        <v>17</v>
      </c>
      <c r="E12" s="3">
        <v>3</v>
      </c>
      <c r="F12" s="3">
        <v>9</v>
      </c>
      <c r="G12" s="3">
        <v>12.83</v>
      </c>
      <c r="I12" s="3">
        <v>2</v>
      </c>
      <c r="J12" s="3">
        <v>9</v>
      </c>
      <c r="K12" s="3">
        <v>16</v>
      </c>
      <c r="M12" s="7" t="s">
        <v>13</v>
      </c>
      <c r="N12" s="3">
        <v>9</v>
      </c>
      <c r="O12" s="3">
        <v>15.401</v>
      </c>
      <c r="Q12" s="3" t="s">
        <v>1</v>
      </c>
      <c r="R12" s="3">
        <v>9</v>
      </c>
      <c r="S12" s="3">
        <v>15.574999999999999</v>
      </c>
      <c r="U12" s="7" t="s">
        <v>12</v>
      </c>
      <c r="V12" s="3">
        <v>9</v>
      </c>
      <c r="W12" s="3">
        <v>17.329999999999998</v>
      </c>
      <c r="Y12" s="3">
        <v>3</v>
      </c>
      <c r="Z12" s="3">
        <v>9</v>
      </c>
      <c r="AA12" s="3">
        <v>11.45</v>
      </c>
    </row>
    <row r="13" spans="1:27" x14ac:dyDescent="0.25">
      <c r="A13" s="3">
        <v>2</v>
      </c>
      <c r="B13" s="3">
        <v>10</v>
      </c>
      <c r="C13" s="3">
        <v>17</v>
      </c>
      <c r="E13" s="3">
        <v>3</v>
      </c>
      <c r="F13" s="3">
        <v>10</v>
      </c>
      <c r="G13" s="3">
        <v>13</v>
      </c>
      <c r="I13" s="3">
        <v>2</v>
      </c>
      <c r="J13" s="3">
        <v>10</v>
      </c>
      <c r="K13" s="3">
        <v>15</v>
      </c>
      <c r="M13" s="7" t="s">
        <v>13</v>
      </c>
      <c r="N13" s="3">
        <v>10</v>
      </c>
      <c r="O13" s="3">
        <v>11.497</v>
      </c>
      <c r="Q13" s="3" t="s">
        <v>1</v>
      </c>
      <c r="R13" s="3">
        <v>10</v>
      </c>
      <c r="S13" s="3">
        <v>13.608000000000001</v>
      </c>
      <c r="U13" s="7" t="s">
        <v>12</v>
      </c>
      <c r="V13" s="3">
        <v>10</v>
      </c>
      <c r="W13" s="3">
        <v>11</v>
      </c>
      <c r="Y13" s="3">
        <v>3</v>
      </c>
      <c r="Z13" s="3">
        <v>10</v>
      </c>
      <c r="AA13" s="3">
        <v>14.25</v>
      </c>
    </row>
    <row r="14" spans="1:27" x14ac:dyDescent="0.25">
      <c r="A14" s="3">
        <v>2</v>
      </c>
      <c r="B14" s="3">
        <v>11</v>
      </c>
      <c r="C14" s="3">
        <v>19</v>
      </c>
      <c r="E14" s="3">
        <v>3</v>
      </c>
      <c r="F14" s="3">
        <v>11</v>
      </c>
      <c r="G14" s="3">
        <v>12.16</v>
      </c>
      <c r="I14" s="3">
        <v>2</v>
      </c>
      <c r="J14" s="3">
        <v>11</v>
      </c>
      <c r="K14" s="3">
        <v>14</v>
      </c>
      <c r="M14" s="7" t="s">
        <v>13</v>
      </c>
      <c r="N14" s="3">
        <v>11</v>
      </c>
      <c r="O14" s="3">
        <v>12.172000000000001</v>
      </c>
      <c r="Q14" s="3" t="s">
        <v>1</v>
      </c>
      <c r="R14" s="3">
        <v>11</v>
      </c>
      <c r="S14" s="3">
        <v>13.467000000000001</v>
      </c>
      <c r="U14" s="7" t="s">
        <v>13</v>
      </c>
      <c r="V14" s="3">
        <v>11</v>
      </c>
      <c r="W14" s="3">
        <v>13.67</v>
      </c>
      <c r="Y14" s="3">
        <v>3</v>
      </c>
      <c r="Z14" s="3">
        <v>11</v>
      </c>
      <c r="AA14" s="3">
        <v>12.25</v>
      </c>
    </row>
    <row r="15" spans="1:27" x14ac:dyDescent="0.25">
      <c r="A15" s="3">
        <v>2</v>
      </c>
      <c r="B15" s="3">
        <v>12</v>
      </c>
      <c r="C15" s="3">
        <v>16</v>
      </c>
      <c r="E15" s="3">
        <v>3</v>
      </c>
      <c r="F15" s="3">
        <v>12</v>
      </c>
      <c r="G15" s="3">
        <v>10.66</v>
      </c>
      <c r="I15" s="3">
        <v>2</v>
      </c>
      <c r="J15" s="3">
        <v>12</v>
      </c>
      <c r="K15" s="3">
        <v>14</v>
      </c>
      <c r="M15" s="7" t="s">
        <v>13</v>
      </c>
      <c r="N15" s="3">
        <v>12</v>
      </c>
      <c r="O15" s="3">
        <v>14.430999999999999</v>
      </c>
      <c r="Q15" s="3" t="s">
        <v>1</v>
      </c>
      <c r="R15" s="3">
        <v>12</v>
      </c>
      <c r="S15" s="3">
        <v>12.967000000000001</v>
      </c>
      <c r="U15" s="7" t="s">
        <v>13</v>
      </c>
      <c r="V15" s="3">
        <v>12</v>
      </c>
      <c r="W15" s="3">
        <v>15.92</v>
      </c>
      <c r="Y15" s="3">
        <v>3</v>
      </c>
      <c r="Z15" s="3">
        <v>12</v>
      </c>
      <c r="AA15" s="3">
        <v>13.88</v>
      </c>
    </row>
    <row r="16" spans="1:27" x14ac:dyDescent="0.25">
      <c r="A16" s="3">
        <v>2</v>
      </c>
      <c r="B16" s="3">
        <v>13</v>
      </c>
      <c r="C16" s="3">
        <v>11</v>
      </c>
      <c r="E16" s="3">
        <v>4</v>
      </c>
      <c r="F16" s="3">
        <v>13</v>
      </c>
      <c r="G16" s="3">
        <v>12</v>
      </c>
      <c r="I16" s="3">
        <v>2</v>
      </c>
      <c r="J16" s="3">
        <v>13</v>
      </c>
      <c r="K16" s="3">
        <v>17</v>
      </c>
      <c r="M16" s="7" t="s">
        <v>13</v>
      </c>
      <c r="N16" s="3">
        <v>13</v>
      </c>
      <c r="O16" s="3">
        <v>11</v>
      </c>
      <c r="Q16" s="3" t="s">
        <v>1</v>
      </c>
      <c r="R16" s="3">
        <v>13</v>
      </c>
      <c r="S16" s="3">
        <v>15.7</v>
      </c>
      <c r="U16" s="7" t="s">
        <v>13</v>
      </c>
      <c r="V16" s="3">
        <v>13</v>
      </c>
      <c r="W16" s="3">
        <v>15.67</v>
      </c>
      <c r="Y16" s="3">
        <v>4</v>
      </c>
      <c r="Z16" s="3">
        <v>13</v>
      </c>
      <c r="AA16" s="3">
        <v>13.33</v>
      </c>
    </row>
    <row r="17" spans="1:27" x14ac:dyDescent="0.25">
      <c r="A17" s="3">
        <v>2</v>
      </c>
      <c r="B17" s="3">
        <v>14</v>
      </c>
      <c r="C17" s="3">
        <v>15</v>
      </c>
      <c r="E17" s="3">
        <v>4</v>
      </c>
      <c r="F17" s="3">
        <v>14</v>
      </c>
      <c r="G17" s="3">
        <v>12.75</v>
      </c>
      <c r="I17" s="3">
        <v>2</v>
      </c>
      <c r="J17" s="3">
        <v>14</v>
      </c>
      <c r="K17" s="3">
        <v>13</v>
      </c>
      <c r="M17" s="7" t="s">
        <v>13</v>
      </c>
      <c r="N17" s="3">
        <v>14</v>
      </c>
      <c r="O17" s="3">
        <v>12</v>
      </c>
      <c r="Q17" s="3" t="s">
        <v>1</v>
      </c>
      <c r="R17" s="3">
        <v>14</v>
      </c>
      <c r="S17" s="3">
        <v>15.6</v>
      </c>
      <c r="U17" s="7" t="s">
        <v>13</v>
      </c>
      <c r="V17" s="3">
        <v>14</v>
      </c>
      <c r="W17" s="3">
        <v>14.83</v>
      </c>
      <c r="Y17" s="3">
        <v>4</v>
      </c>
      <c r="Z17" s="3">
        <v>14</v>
      </c>
      <c r="AA17" s="3">
        <v>13.8</v>
      </c>
    </row>
    <row r="18" spans="1:27" x14ac:dyDescent="0.25">
      <c r="A18" s="3">
        <v>3</v>
      </c>
      <c r="B18" s="3">
        <v>15</v>
      </c>
      <c r="C18" s="3">
        <v>16</v>
      </c>
      <c r="E18" s="3">
        <v>4</v>
      </c>
      <c r="F18" s="3">
        <v>15</v>
      </c>
      <c r="G18" s="3">
        <v>15.45</v>
      </c>
      <c r="I18" s="3">
        <v>3</v>
      </c>
      <c r="J18" s="3">
        <v>15</v>
      </c>
      <c r="K18" s="3">
        <v>14</v>
      </c>
      <c r="M18" s="7" t="s">
        <v>13</v>
      </c>
      <c r="N18" s="3">
        <v>15</v>
      </c>
      <c r="O18" s="3">
        <v>8</v>
      </c>
      <c r="Q18" s="3" t="s">
        <v>1</v>
      </c>
      <c r="R18" s="3">
        <v>15</v>
      </c>
      <c r="S18" s="3">
        <v>16</v>
      </c>
      <c r="U18" s="7" t="s">
        <v>13</v>
      </c>
      <c r="V18" s="3">
        <v>15</v>
      </c>
      <c r="W18" s="3">
        <v>12.33</v>
      </c>
      <c r="Y18" s="3">
        <v>4</v>
      </c>
      <c r="Z18" s="3">
        <v>15</v>
      </c>
      <c r="AA18" s="3">
        <v>16</v>
      </c>
    </row>
    <row r="19" spans="1:27" x14ac:dyDescent="0.25">
      <c r="A19" s="3">
        <v>3</v>
      </c>
      <c r="B19" s="3">
        <v>16</v>
      </c>
      <c r="C19" s="3">
        <v>10</v>
      </c>
      <c r="E19" s="3">
        <v>4</v>
      </c>
      <c r="F19" s="3">
        <v>16</v>
      </c>
      <c r="G19" s="3">
        <v>14.2</v>
      </c>
      <c r="I19" s="3">
        <v>3</v>
      </c>
      <c r="J19" s="3">
        <v>16</v>
      </c>
      <c r="K19" s="3">
        <v>14</v>
      </c>
      <c r="M19" s="7" t="s">
        <v>13</v>
      </c>
      <c r="N19" s="3">
        <v>16</v>
      </c>
      <c r="O19" s="3">
        <v>12.1</v>
      </c>
      <c r="Q19" s="3" t="s">
        <v>1</v>
      </c>
      <c r="R19" s="3">
        <v>16</v>
      </c>
      <c r="S19" s="3">
        <v>14.9</v>
      </c>
      <c r="U19" s="7" t="s">
        <v>13</v>
      </c>
      <c r="V19" s="3">
        <v>16</v>
      </c>
      <c r="W19" s="3">
        <v>13.83</v>
      </c>
      <c r="Y19" s="3">
        <v>4</v>
      </c>
      <c r="Z19" s="3">
        <v>16</v>
      </c>
      <c r="AA19" s="3">
        <v>15.6</v>
      </c>
    </row>
    <row r="20" spans="1:27" x14ac:dyDescent="0.25">
      <c r="A20" s="3">
        <v>3</v>
      </c>
      <c r="B20" s="3">
        <v>17</v>
      </c>
      <c r="C20" s="3">
        <v>12</v>
      </c>
      <c r="E20" s="3">
        <v>5</v>
      </c>
      <c r="F20" s="3">
        <v>17</v>
      </c>
      <c r="G20" s="3">
        <v>15</v>
      </c>
      <c r="I20" s="3">
        <v>3</v>
      </c>
      <c r="J20" s="3">
        <v>17</v>
      </c>
      <c r="K20" s="3">
        <v>16</v>
      </c>
      <c r="M20" s="3">
        <v>5</v>
      </c>
      <c r="N20" s="3">
        <v>17</v>
      </c>
      <c r="O20" s="3">
        <v>16</v>
      </c>
      <c r="Q20" s="3">
        <v>5</v>
      </c>
      <c r="R20" s="3">
        <v>17</v>
      </c>
      <c r="S20" s="3">
        <v>14.1</v>
      </c>
      <c r="U20" s="7" t="s">
        <v>13</v>
      </c>
      <c r="V20" s="3">
        <v>17</v>
      </c>
      <c r="W20" s="3">
        <v>9</v>
      </c>
      <c r="Y20" s="3">
        <v>5</v>
      </c>
      <c r="Z20" s="3">
        <v>17</v>
      </c>
      <c r="AA20" s="3">
        <v>9.61</v>
      </c>
    </row>
    <row r="21" spans="1:27" x14ac:dyDescent="0.25">
      <c r="A21" s="3">
        <v>3</v>
      </c>
      <c r="B21" s="3">
        <v>18</v>
      </c>
      <c r="C21" s="3">
        <v>12</v>
      </c>
      <c r="E21" s="3">
        <v>5</v>
      </c>
      <c r="F21" s="3">
        <v>18</v>
      </c>
      <c r="G21" s="3">
        <v>13</v>
      </c>
      <c r="I21" s="3">
        <v>3</v>
      </c>
      <c r="J21" s="3">
        <v>18</v>
      </c>
      <c r="K21" s="3">
        <v>12</v>
      </c>
      <c r="M21" s="3">
        <v>5</v>
      </c>
      <c r="N21" s="3">
        <v>18</v>
      </c>
      <c r="O21" s="3">
        <v>15</v>
      </c>
      <c r="Q21" s="3">
        <v>5</v>
      </c>
      <c r="R21" s="3">
        <v>18</v>
      </c>
      <c r="S21" s="3">
        <v>13.8</v>
      </c>
      <c r="U21" s="7" t="s">
        <v>13</v>
      </c>
      <c r="V21" s="3">
        <v>18</v>
      </c>
      <c r="W21" s="3">
        <v>11.17</v>
      </c>
      <c r="Y21" s="3">
        <v>5</v>
      </c>
      <c r="Z21" s="3">
        <v>18</v>
      </c>
      <c r="AA21" s="3">
        <v>10</v>
      </c>
    </row>
    <row r="22" spans="1:27" x14ac:dyDescent="0.25">
      <c r="A22" s="3">
        <v>3</v>
      </c>
      <c r="B22" s="3">
        <v>19</v>
      </c>
      <c r="C22" s="3">
        <v>14</v>
      </c>
      <c r="E22" s="3">
        <v>5</v>
      </c>
      <c r="F22" s="3">
        <v>19</v>
      </c>
      <c r="G22" s="3">
        <v>15</v>
      </c>
      <c r="I22" s="3">
        <v>3</v>
      </c>
      <c r="J22" s="3">
        <v>19</v>
      </c>
      <c r="K22" s="3">
        <v>18</v>
      </c>
      <c r="M22" s="3">
        <v>5</v>
      </c>
      <c r="N22" s="3">
        <v>19</v>
      </c>
      <c r="O22" s="3">
        <v>11</v>
      </c>
      <c r="Q22" s="3">
        <v>5</v>
      </c>
      <c r="R22" s="3">
        <v>19</v>
      </c>
      <c r="S22" s="3">
        <v>12</v>
      </c>
      <c r="U22" s="7" t="s">
        <v>13</v>
      </c>
      <c r="V22" s="3">
        <v>19</v>
      </c>
      <c r="W22" s="3">
        <v>15.96</v>
      </c>
      <c r="Y22" s="3">
        <v>5</v>
      </c>
      <c r="Z22" s="3">
        <v>19</v>
      </c>
      <c r="AA22" s="3">
        <v>13.2</v>
      </c>
    </row>
    <row r="23" spans="1:27" x14ac:dyDescent="0.25">
      <c r="A23" s="3">
        <v>3</v>
      </c>
      <c r="B23" s="3">
        <v>20</v>
      </c>
      <c r="C23" s="3">
        <v>12</v>
      </c>
      <c r="E23" s="3">
        <v>5</v>
      </c>
      <c r="F23" s="3">
        <v>20</v>
      </c>
      <c r="G23" s="3">
        <v>11</v>
      </c>
      <c r="I23" s="3">
        <v>3</v>
      </c>
      <c r="J23" s="3">
        <v>20</v>
      </c>
      <c r="K23" s="3">
        <v>14</v>
      </c>
      <c r="M23" s="3">
        <v>5</v>
      </c>
      <c r="N23" s="3">
        <v>20</v>
      </c>
      <c r="O23" s="3">
        <v>14.5</v>
      </c>
      <c r="Q23" s="3">
        <v>5</v>
      </c>
      <c r="R23" s="3">
        <v>20</v>
      </c>
      <c r="S23" s="3">
        <v>10.864000000000001</v>
      </c>
      <c r="U23" s="7" t="s">
        <v>13</v>
      </c>
      <c r="V23" s="3">
        <v>20</v>
      </c>
      <c r="W23" s="3">
        <v>15</v>
      </c>
      <c r="Y23" s="3">
        <v>5</v>
      </c>
      <c r="Z23" s="3">
        <v>20</v>
      </c>
      <c r="AA23" s="3">
        <v>14.064</v>
      </c>
    </row>
    <row r="24" spans="1:27" x14ac:dyDescent="0.25">
      <c r="A24" s="3">
        <v>4</v>
      </c>
      <c r="B24" s="3">
        <v>21</v>
      </c>
      <c r="C24" s="3">
        <v>10</v>
      </c>
      <c r="E24" s="3">
        <v>5</v>
      </c>
      <c r="F24" s="3">
        <v>21</v>
      </c>
      <c r="G24" s="3">
        <v>13</v>
      </c>
      <c r="I24" s="3">
        <v>4</v>
      </c>
      <c r="J24" s="3">
        <v>21</v>
      </c>
      <c r="K24" s="3">
        <v>14</v>
      </c>
      <c r="M24" s="3">
        <v>5</v>
      </c>
      <c r="N24" s="3">
        <v>21</v>
      </c>
      <c r="O24" s="3">
        <v>14</v>
      </c>
      <c r="Q24" s="3">
        <v>5</v>
      </c>
      <c r="R24" s="3">
        <v>21</v>
      </c>
      <c r="S24" s="3">
        <v>12</v>
      </c>
      <c r="U24" s="7" t="s">
        <v>13</v>
      </c>
      <c r="V24" s="3">
        <v>21</v>
      </c>
      <c r="W24" s="3">
        <v>15.33</v>
      </c>
      <c r="Y24" s="3">
        <v>5</v>
      </c>
      <c r="Z24" s="3">
        <v>21</v>
      </c>
      <c r="AA24" s="3">
        <v>10.8</v>
      </c>
    </row>
    <row r="25" spans="1:27" x14ac:dyDescent="0.25">
      <c r="A25" s="3">
        <v>4</v>
      </c>
      <c r="B25" s="3">
        <v>22</v>
      </c>
      <c r="C25" s="3">
        <v>5</v>
      </c>
      <c r="E25" s="3">
        <v>5</v>
      </c>
      <c r="F25" s="3">
        <v>22</v>
      </c>
      <c r="G25" s="3">
        <v>14.25</v>
      </c>
      <c r="I25" s="3">
        <v>4</v>
      </c>
      <c r="J25" s="3">
        <v>22</v>
      </c>
      <c r="K25" s="3">
        <v>11</v>
      </c>
      <c r="M25" s="3">
        <v>5</v>
      </c>
      <c r="N25" s="3">
        <v>22</v>
      </c>
      <c r="O25" s="3">
        <v>16</v>
      </c>
      <c r="Q25" s="3">
        <v>5</v>
      </c>
      <c r="R25" s="3">
        <v>22</v>
      </c>
      <c r="S25" s="3">
        <v>14.92</v>
      </c>
      <c r="U25" s="7" t="s">
        <v>13</v>
      </c>
      <c r="V25" s="3">
        <v>22</v>
      </c>
      <c r="W25" s="3">
        <v>15</v>
      </c>
      <c r="Y25" s="3">
        <v>5</v>
      </c>
      <c r="Z25" s="3">
        <v>22</v>
      </c>
      <c r="AA25" s="3">
        <v>17</v>
      </c>
    </row>
    <row r="26" spans="1:27" x14ac:dyDescent="0.25">
      <c r="A26" s="3">
        <v>4</v>
      </c>
      <c r="B26" s="3">
        <v>23</v>
      </c>
      <c r="C26" s="3">
        <v>11</v>
      </c>
      <c r="E26" s="3">
        <v>6</v>
      </c>
      <c r="F26" s="3">
        <v>23</v>
      </c>
      <c r="G26" s="3">
        <v>14</v>
      </c>
      <c r="I26" s="3">
        <v>4</v>
      </c>
      <c r="J26" s="3">
        <v>23</v>
      </c>
      <c r="K26" s="3">
        <v>14</v>
      </c>
      <c r="M26" s="3">
        <v>6</v>
      </c>
      <c r="N26" s="3">
        <v>23</v>
      </c>
      <c r="O26" s="3">
        <v>12</v>
      </c>
      <c r="Q26" s="3">
        <v>6</v>
      </c>
      <c r="R26" s="3">
        <v>23</v>
      </c>
      <c r="S26" s="3">
        <v>13.4</v>
      </c>
      <c r="U26" s="3">
        <v>5</v>
      </c>
      <c r="V26" s="3">
        <v>23</v>
      </c>
      <c r="W26" s="3">
        <v>9.15</v>
      </c>
      <c r="Y26" s="3">
        <v>6</v>
      </c>
      <c r="Z26" s="3">
        <v>23</v>
      </c>
      <c r="AA26" s="3">
        <v>13.8</v>
      </c>
    </row>
    <row r="27" spans="1:27" x14ac:dyDescent="0.25">
      <c r="A27" s="3">
        <v>4</v>
      </c>
      <c r="B27" s="3">
        <v>24</v>
      </c>
      <c r="C27" s="3">
        <v>13</v>
      </c>
      <c r="E27" s="3">
        <v>6</v>
      </c>
      <c r="F27" s="3">
        <v>24</v>
      </c>
      <c r="G27" s="3">
        <v>12</v>
      </c>
      <c r="I27" s="3">
        <v>4</v>
      </c>
      <c r="J27" s="3">
        <v>24</v>
      </c>
      <c r="K27" s="3">
        <v>18</v>
      </c>
      <c r="M27" s="3">
        <v>6</v>
      </c>
      <c r="N27" s="3">
        <v>24</v>
      </c>
      <c r="O27" s="3">
        <v>14</v>
      </c>
      <c r="Q27" s="3">
        <v>6</v>
      </c>
      <c r="R27" s="3">
        <v>24</v>
      </c>
      <c r="S27" s="3">
        <v>10.5</v>
      </c>
      <c r="U27" s="3">
        <v>5</v>
      </c>
      <c r="V27" s="3">
        <v>24</v>
      </c>
      <c r="W27" s="3">
        <v>11.5</v>
      </c>
      <c r="Y27" s="3">
        <v>6</v>
      </c>
      <c r="Z27" s="3">
        <v>24</v>
      </c>
      <c r="AA27" s="3">
        <v>10.5</v>
      </c>
    </row>
    <row r="28" spans="1:27" x14ac:dyDescent="0.25">
      <c r="A28" s="3">
        <v>4</v>
      </c>
      <c r="B28" s="3">
        <v>25</v>
      </c>
      <c r="C28" s="3">
        <v>10</v>
      </c>
      <c r="E28" s="3">
        <v>6</v>
      </c>
      <c r="F28" s="3">
        <v>25</v>
      </c>
      <c r="G28" s="3">
        <v>17</v>
      </c>
      <c r="I28" s="3">
        <v>4</v>
      </c>
      <c r="J28" s="3">
        <v>25</v>
      </c>
      <c r="K28" s="3">
        <v>14</v>
      </c>
      <c r="M28" s="3">
        <v>6</v>
      </c>
      <c r="N28" s="3">
        <v>25</v>
      </c>
      <c r="O28" s="3">
        <v>16</v>
      </c>
      <c r="Q28" s="3">
        <v>6</v>
      </c>
      <c r="R28" s="3">
        <v>25</v>
      </c>
      <c r="S28" s="3">
        <v>11.5</v>
      </c>
      <c r="U28" s="3">
        <v>5</v>
      </c>
      <c r="V28" s="3">
        <v>25</v>
      </c>
      <c r="W28" s="3">
        <v>12.4</v>
      </c>
      <c r="Y28" s="3">
        <v>6</v>
      </c>
      <c r="Z28" s="3">
        <v>25</v>
      </c>
      <c r="AA28" s="3">
        <v>10</v>
      </c>
    </row>
    <row r="29" spans="1:27" x14ac:dyDescent="0.25">
      <c r="A29" s="3">
        <v>4</v>
      </c>
      <c r="B29" s="3">
        <v>26</v>
      </c>
      <c r="C29" s="3">
        <v>11</v>
      </c>
      <c r="E29" s="3">
        <v>6</v>
      </c>
      <c r="F29" s="3">
        <v>26</v>
      </c>
      <c r="G29" s="3">
        <v>16</v>
      </c>
      <c r="I29" s="3">
        <v>4</v>
      </c>
      <c r="J29" s="3">
        <v>26</v>
      </c>
      <c r="K29" s="3">
        <v>10</v>
      </c>
      <c r="M29" s="3">
        <v>6</v>
      </c>
      <c r="N29" s="3">
        <v>26</v>
      </c>
      <c r="O29" s="3">
        <v>12</v>
      </c>
      <c r="Q29" s="3">
        <v>6</v>
      </c>
      <c r="R29" s="3">
        <v>26</v>
      </c>
      <c r="S29" s="3">
        <v>10</v>
      </c>
      <c r="U29" s="3">
        <v>5</v>
      </c>
      <c r="V29" s="3">
        <v>26</v>
      </c>
      <c r="W29" s="3">
        <v>15.664</v>
      </c>
      <c r="Y29" s="3">
        <v>6</v>
      </c>
      <c r="Z29" s="3">
        <v>26</v>
      </c>
      <c r="AA29" s="3">
        <v>13</v>
      </c>
    </row>
    <row r="30" spans="1:27" x14ac:dyDescent="0.25">
      <c r="A30" s="3">
        <v>5</v>
      </c>
      <c r="B30" s="3">
        <v>27</v>
      </c>
      <c r="C30" s="3">
        <v>11</v>
      </c>
      <c r="E30" s="3">
        <v>6</v>
      </c>
      <c r="F30" s="3">
        <v>27</v>
      </c>
      <c r="G30" s="3">
        <v>16</v>
      </c>
      <c r="I30" s="3">
        <v>5</v>
      </c>
      <c r="J30" s="3">
        <v>27</v>
      </c>
      <c r="K30" s="3">
        <v>13</v>
      </c>
      <c r="M30" s="4" t="s">
        <v>4</v>
      </c>
      <c r="N30" s="4"/>
      <c r="O30" s="5">
        <f>SUM(O4:O29)</f>
        <v>334.82100000000003</v>
      </c>
      <c r="Q30" s="4" t="s">
        <v>4</v>
      </c>
      <c r="R30" s="4"/>
      <c r="S30" s="6">
        <f>SUM(S4:S29)</f>
        <v>353.49099999999999</v>
      </c>
      <c r="U30" s="3">
        <v>5</v>
      </c>
      <c r="V30" s="3">
        <v>27</v>
      </c>
      <c r="W30" s="3">
        <v>10</v>
      </c>
      <c r="Y30" s="4" t="s">
        <v>4</v>
      </c>
      <c r="Z30" s="4"/>
      <c r="AA30" s="6">
        <f>SUM(AA4:AA29)</f>
        <v>335.87400000000008</v>
      </c>
    </row>
    <row r="31" spans="1:27" x14ac:dyDescent="0.25">
      <c r="A31" s="3">
        <v>5</v>
      </c>
      <c r="B31" s="3">
        <v>28</v>
      </c>
      <c r="C31" s="3">
        <v>11</v>
      </c>
      <c r="E31" s="3">
        <v>6</v>
      </c>
      <c r="F31" s="3">
        <v>28</v>
      </c>
      <c r="G31" s="3">
        <v>16</v>
      </c>
      <c r="I31" s="3">
        <v>5</v>
      </c>
      <c r="J31" s="3">
        <v>28</v>
      </c>
      <c r="K31" s="3">
        <v>13.5</v>
      </c>
      <c r="M31" s="4" t="s">
        <v>5</v>
      </c>
      <c r="N31" s="4"/>
      <c r="O31" s="9">
        <f>O30/26</f>
        <v>12.877730769230769</v>
      </c>
      <c r="Q31" s="4" t="s">
        <v>5</v>
      </c>
      <c r="R31" s="4"/>
      <c r="S31" s="8">
        <f>S30/26</f>
        <v>13.595807692307691</v>
      </c>
      <c r="U31" s="3">
        <v>5</v>
      </c>
      <c r="V31" s="3">
        <v>28</v>
      </c>
      <c r="W31" s="3">
        <v>11.4</v>
      </c>
      <c r="Y31" s="4" t="s">
        <v>5</v>
      </c>
      <c r="Z31" s="4"/>
      <c r="AA31" s="8">
        <f>AA30/26</f>
        <v>12.918230769230773</v>
      </c>
    </row>
    <row r="32" spans="1:27" x14ac:dyDescent="0.25">
      <c r="A32" s="3">
        <v>5</v>
      </c>
      <c r="B32" s="3">
        <v>29</v>
      </c>
      <c r="C32" s="3">
        <v>10</v>
      </c>
      <c r="E32" s="4" t="s">
        <v>4</v>
      </c>
      <c r="F32" s="4"/>
      <c r="G32" s="5">
        <f>SUM(G4:G31)</f>
        <v>377.65</v>
      </c>
      <c r="I32" s="3">
        <v>5</v>
      </c>
      <c r="J32" s="3">
        <v>29</v>
      </c>
      <c r="K32" s="3">
        <v>12</v>
      </c>
      <c r="U32" s="3">
        <v>6</v>
      </c>
      <c r="V32" s="3">
        <v>29</v>
      </c>
      <c r="W32" s="3">
        <v>12.8</v>
      </c>
    </row>
    <row r="33" spans="1:23" x14ac:dyDescent="0.25">
      <c r="A33" s="3">
        <v>5</v>
      </c>
      <c r="B33" s="3">
        <v>30</v>
      </c>
      <c r="C33" s="3">
        <v>12</v>
      </c>
      <c r="E33" s="4" t="s">
        <v>5</v>
      </c>
      <c r="F33" s="4"/>
      <c r="G33" s="9">
        <f>G32/28</f>
        <v>13.487499999999999</v>
      </c>
      <c r="I33" s="3">
        <v>5</v>
      </c>
      <c r="J33" s="3">
        <v>30</v>
      </c>
      <c r="K33" s="3">
        <v>14</v>
      </c>
      <c r="U33" s="3">
        <v>6</v>
      </c>
      <c r="V33" s="3">
        <v>30</v>
      </c>
      <c r="W33" s="3">
        <v>11</v>
      </c>
    </row>
    <row r="34" spans="1:23" x14ac:dyDescent="0.25">
      <c r="A34" s="3">
        <v>5</v>
      </c>
      <c r="B34" s="3">
        <v>31</v>
      </c>
      <c r="C34" s="3">
        <v>11</v>
      </c>
      <c r="I34" s="3">
        <v>5</v>
      </c>
      <c r="J34" s="3">
        <v>31</v>
      </c>
      <c r="K34" s="3">
        <v>16</v>
      </c>
      <c r="U34" s="3">
        <v>6</v>
      </c>
      <c r="V34" s="3">
        <v>31</v>
      </c>
      <c r="W34" s="3">
        <v>14.5</v>
      </c>
    </row>
    <row r="35" spans="1:23" x14ac:dyDescent="0.25">
      <c r="A35" s="3">
        <v>5</v>
      </c>
      <c r="B35" s="3">
        <v>32</v>
      </c>
      <c r="C35" s="3">
        <v>16</v>
      </c>
      <c r="I35" s="3">
        <v>5</v>
      </c>
      <c r="J35" s="3">
        <v>32</v>
      </c>
      <c r="K35" s="3">
        <v>17</v>
      </c>
      <c r="U35" s="3">
        <v>6</v>
      </c>
      <c r="V35" s="3">
        <v>32</v>
      </c>
      <c r="W35" s="3">
        <v>13.5</v>
      </c>
    </row>
    <row r="36" spans="1:23" x14ac:dyDescent="0.25">
      <c r="A36" s="3">
        <v>6</v>
      </c>
      <c r="B36" s="3">
        <v>33</v>
      </c>
      <c r="C36" s="3">
        <v>12</v>
      </c>
      <c r="I36" s="3">
        <v>6</v>
      </c>
      <c r="J36" s="3">
        <v>33</v>
      </c>
      <c r="K36" s="3">
        <v>11</v>
      </c>
      <c r="U36" s="4" t="s">
        <v>4</v>
      </c>
      <c r="V36" s="4"/>
      <c r="W36" s="6">
        <f>SUM(W4:W35)</f>
        <v>437.4439999999999</v>
      </c>
    </row>
    <row r="37" spans="1:23" x14ac:dyDescent="0.25">
      <c r="A37" s="3">
        <v>6</v>
      </c>
      <c r="B37" s="3">
        <v>34</v>
      </c>
      <c r="C37" s="3">
        <v>10</v>
      </c>
      <c r="I37" s="3">
        <v>6</v>
      </c>
      <c r="J37" s="3">
        <v>34</v>
      </c>
      <c r="K37" s="3">
        <v>18</v>
      </c>
      <c r="U37" s="4" t="s">
        <v>5</v>
      </c>
      <c r="V37" s="4"/>
      <c r="W37" s="8">
        <f>W36/32</f>
        <v>13.670124999999997</v>
      </c>
    </row>
    <row r="38" spans="1:23" x14ac:dyDescent="0.25">
      <c r="A38" s="3">
        <v>6</v>
      </c>
      <c r="B38" s="3">
        <v>35</v>
      </c>
      <c r="C38" s="3">
        <v>10</v>
      </c>
      <c r="I38" s="3">
        <v>6</v>
      </c>
      <c r="J38" s="3">
        <v>35</v>
      </c>
      <c r="K38" s="3">
        <v>16</v>
      </c>
    </row>
    <row r="39" spans="1:23" x14ac:dyDescent="0.25">
      <c r="A39" s="3">
        <v>6</v>
      </c>
      <c r="B39" s="3">
        <v>36</v>
      </c>
      <c r="C39" s="3">
        <v>12</v>
      </c>
      <c r="I39" s="3">
        <v>6</v>
      </c>
      <c r="J39" s="3">
        <v>36</v>
      </c>
      <c r="K39" s="3">
        <v>13</v>
      </c>
    </row>
    <row r="40" spans="1:23" x14ac:dyDescent="0.25">
      <c r="A40" s="3">
        <v>6</v>
      </c>
      <c r="B40" s="3">
        <v>37</v>
      </c>
      <c r="C40" s="3">
        <v>14</v>
      </c>
      <c r="I40" s="3">
        <v>6</v>
      </c>
      <c r="J40" s="3">
        <v>37</v>
      </c>
      <c r="K40" s="3">
        <v>14.5</v>
      </c>
    </row>
    <row r="41" spans="1:23" x14ac:dyDescent="0.25">
      <c r="A41" s="4" t="s">
        <v>4</v>
      </c>
      <c r="B41" s="4"/>
      <c r="C41" s="5">
        <f>SUM(C4:C40)</f>
        <v>494</v>
      </c>
      <c r="I41" s="4" t="s">
        <v>4</v>
      </c>
      <c r="J41" s="4"/>
      <c r="K41" s="5">
        <f>SUM(K4:K40)</f>
        <v>531</v>
      </c>
    </row>
    <row r="42" spans="1:23" x14ac:dyDescent="0.25">
      <c r="A42" s="4" t="s">
        <v>5</v>
      </c>
      <c r="B42" s="4"/>
      <c r="C42" s="9">
        <f>C41/37</f>
        <v>13.351351351351351</v>
      </c>
      <c r="I42" s="4" t="s">
        <v>5</v>
      </c>
      <c r="J42" s="4"/>
      <c r="K42" s="9">
        <f>K41/37</f>
        <v>14.351351351351351</v>
      </c>
    </row>
  </sheetData>
  <mergeCells count="28">
    <mergeCell ref="Y2:AA2"/>
    <mergeCell ref="Y30:Z30"/>
    <mergeCell ref="Y31:Z31"/>
    <mergeCell ref="A1:C1"/>
    <mergeCell ref="E1:G1"/>
    <mergeCell ref="I1:K1"/>
    <mergeCell ref="M1:O1"/>
    <mergeCell ref="Q1:S1"/>
    <mergeCell ref="U1:W1"/>
    <mergeCell ref="Y1:AA1"/>
    <mergeCell ref="Q2:S2"/>
    <mergeCell ref="Q30:R30"/>
    <mergeCell ref="Q31:R31"/>
    <mergeCell ref="U2:W2"/>
    <mergeCell ref="U36:V36"/>
    <mergeCell ref="U37:V37"/>
    <mergeCell ref="I2:K2"/>
    <mergeCell ref="I41:J41"/>
    <mergeCell ref="I42:J42"/>
    <mergeCell ref="M2:O2"/>
    <mergeCell ref="M30:N30"/>
    <mergeCell ref="M31:N31"/>
    <mergeCell ref="A42:B42"/>
    <mergeCell ref="A41:B41"/>
    <mergeCell ref="A2:C2"/>
    <mergeCell ref="E2:G2"/>
    <mergeCell ref="E32:F32"/>
    <mergeCell ref="E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56D0-7745-4335-BAA0-FA6D4CDD930E}">
  <dimension ref="A1:G13"/>
  <sheetViews>
    <sheetView workbookViewId="0">
      <selection activeCell="E9" sqref="E9"/>
    </sheetView>
  </sheetViews>
  <sheetFormatPr defaultRowHeight="15" x14ac:dyDescent="0.25"/>
  <cols>
    <col min="2" max="2" width="12.85546875" bestFit="1" customWidth="1"/>
    <col min="3" max="3" width="12.140625" customWidth="1"/>
    <col min="6" max="6" width="9.140625" customWidth="1"/>
  </cols>
  <sheetData>
    <row r="1" spans="1:7" x14ac:dyDescent="0.25">
      <c r="A1" s="29" t="s">
        <v>52</v>
      </c>
      <c r="B1" s="29"/>
      <c r="C1" s="29"/>
      <c r="D1" s="29"/>
      <c r="E1" s="29"/>
      <c r="F1" s="29"/>
    </row>
    <row r="2" spans="1:7" x14ac:dyDescent="0.25">
      <c r="A2" s="29"/>
      <c r="B2" s="29"/>
      <c r="C2" s="29"/>
      <c r="D2" s="29"/>
      <c r="E2" s="29"/>
      <c r="F2" s="29"/>
    </row>
    <row r="3" spans="1:7" x14ac:dyDescent="0.25">
      <c r="A3" s="29"/>
      <c r="B3" s="29"/>
      <c r="C3" s="29"/>
      <c r="D3" s="29"/>
      <c r="E3" s="29"/>
      <c r="F3" s="29"/>
    </row>
    <row r="4" spans="1:7" ht="15" customHeight="1" x14ac:dyDescent="0.25">
      <c r="A4" s="29" t="s">
        <v>53</v>
      </c>
      <c r="B4" s="27" t="s">
        <v>35</v>
      </c>
      <c r="C4" s="27" t="s">
        <v>36</v>
      </c>
      <c r="D4" s="28" t="s">
        <v>45</v>
      </c>
      <c r="E4" s="28" t="s">
        <v>50</v>
      </c>
      <c r="F4" s="28" t="s">
        <v>38</v>
      </c>
      <c r="G4" s="24"/>
    </row>
    <row r="5" spans="1:7" ht="15" customHeight="1" x14ac:dyDescent="0.25">
      <c r="A5" s="29"/>
      <c r="B5" s="27"/>
      <c r="C5" s="27"/>
      <c r="D5" s="28"/>
      <c r="E5" s="28"/>
      <c r="F5" s="28"/>
      <c r="G5" s="24"/>
    </row>
    <row r="6" spans="1:7" x14ac:dyDescent="0.25">
      <c r="A6" s="29"/>
      <c r="B6" s="27"/>
      <c r="C6" s="27"/>
      <c r="D6" s="28"/>
      <c r="E6" s="28"/>
      <c r="F6" s="28"/>
      <c r="G6" s="24"/>
    </row>
    <row r="7" spans="1:7" x14ac:dyDescent="0.25">
      <c r="A7" s="25">
        <v>1</v>
      </c>
      <c r="B7" s="13" t="s">
        <v>15</v>
      </c>
      <c r="C7" s="13" t="s">
        <v>16</v>
      </c>
      <c r="D7" s="14" t="s">
        <v>44</v>
      </c>
      <c r="E7" s="14">
        <v>15</v>
      </c>
      <c r="F7" s="25">
        <v>75</v>
      </c>
    </row>
    <row r="8" spans="1:7" x14ac:dyDescent="0.25">
      <c r="A8" s="25">
        <v>2</v>
      </c>
      <c r="B8" s="13" t="s">
        <v>17</v>
      </c>
      <c r="C8" s="13" t="s">
        <v>18</v>
      </c>
      <c r="D8" s="14" t="s">
        <v>44</v>
      </c>
      <c r="E8" s="14">
        <v>15</v>
      </c>
      <c r="F8" s="25">
        <v>75</v>
      </c>
    </row>
    <row r="9" spans="1:7" x14ac:dyDescent="0.25">
      <c r="A9" s="30">
        <v>3</v>
      </c>
      <c r="B9" s="16" t="s">
        <v>21</v>
      </c>
      <c r="C9" s="16" t="s">
        <v>22</v>
      </c>
      <c r="D9" s="17" t="s">
        <v>44</v>
      </c>
      <c r="E9" s="17">
        <v>14</v>
      </c>
      <c r="F9" s="26">
        <v>70</v>
      </c>
    </row>
    <row r="10" spans="1:7" x14ac:dyDescent="0.25">
      <c r="A10" s="30">
        <v>4</v>
      </c>
      <c r="B10" s="16" t="s">
        <v>23</v>
      </c>
      <c r="C10" s="16" t="s">
        <v>24</v>
      </c>
      <c r="D10" s="17" t="s">
        <v>44</v>
      </c>
      <c r="E10" s="17">
        <v>14</v>
      </c>
      <c r="F10" s="26">
        <v>70</v>
      </c>
    </row>
    <row r="11" spans="1:7" x14ac:dyDescent="0.25">
      <c r="A11" s="30">
        <v>5</v>
      </c>
      <c r="B11" s="16" t="s">
        <v>25</v>
      </c>
      <c r="C11" s="16" t="s">
        <v>26</v>
      </c>
      <c r="D11" s="17" t="s">
        <v>44</v>
      </c>
      <c r="E11" s="17">
        <v>14</v>
      </c>
      <c r="F11" s="26">
        <v>70</v>
      </c>
    </row>
    <row r="12" spans="1:7" x14ac:dyDescent="0.25">
      <c r="A12" s="30">
        <v>6</v>
      </c>
      <c r="B12" s="16" t="s">
        <v>19</v>
      </c>
      <c r="C12" s="16" t="s">
        <v>20</v>
      </c>
      <c r="D12" s="17" t="s">
        <v>44</v>
      </c>
      <c r="E12" s="17">
        <v>13</v>
      </c>
      <c r="F12" s="26">
        <v>65</v>
      </c>
    </row>
    <row r="13" spans="1:7" x14ac:dyDescent="0.25">
      <c r="A13" s="30">
        <v>7</v>
      </c>
      <c r="B13" s="16" t="s">
        <v>27</v>
      </c>
      <c r="C13" s="16" t="s">
        <v>28</v>
      </c>
      <c r="D13" s="17" t="s">
        <v>44</v>
      </c>
      <c r="E13" s="17">
        <v>13</v>
      </c>
      <c r="F13" s="26">
        <v>65</v>
      </c>
    </row>
  </sheetData>
  <mergeCells count="8">
    <mergeCell ref="D4:D6"/>
    <mergeCell ref="E4:E6"/>
    <mergeCell ref="G4:G6"/>
    <mergeCell ref="F4:F6"/>
    <mergeCell ref="A4:A6"/>
    <mergeCell ref="A1:F3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Pre-Assesment Results</vt:lpstr>
      <vt:lpstr>Transcripts of Records (GPA)</vt:lpstr>
      <vt:lpstr>Language Exam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2015-06-05T18:19:34Z</dcterms:created>
  <dcterms:modified xsi:type="dcterms:W3CDTF">2019-11-08T07:35:17Z</dcterms:modified>
</cp:coreProperties>
</file>